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'!$A$1:$O$50</definedName>
  </definedNames>
  <calcPr fullCalcOnLoad="1"/>
</workbook>
</file>

<file path=xl/sharedStrings.xml><?xml version="1.0" encoding="utf-8"?>
<sst xmlns="http://schemas.openxmlformats.org/spreadsheetml/2006/main" count="75" uniqueCount="39">
  <si>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</si>
  <si>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</si>
  <si>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</si>
  <si>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</si>
  <si>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</si>
  <si>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</si>
  <si>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</si>
  <si>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</si>
  <si>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</si>
  <si>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</si>
  <si>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Исполнитель</t>
  </si>
  <si>
    <t>Директор</t>
  </si>
  <si>
    <t>Л.К. Маслова</t>
  </si>
  <si>
    <t>7-58-08</t>
  </si>
  <si>
    <t>ООО "Сов-Оптторг-Продукт"</t>
  </si>
  <si>
    <t>ООО" Советский хлебозавод" г. Советский</t>
  </si>
  <si>
    <t>ООО" Реванш"" г. Югорск</t>
  </si>
  <si>
    <t>ООО ТК "Караван"</t>
  </si>
  <si>
    <t>ИП Ходжаев Д.А.</t>
  </si>
  <si>
    <t xml:space="preserve">цена </t>
  </si>
  <si>
    <t>цена</t>
  </si>
  <si>
    <t>Часть IV Обоснование начальной (максимальной) цены гражданско-правового договора</t>
  </si>
  <si>
    <t>Телефон 8 (34675)7-60-23, прайсы на 20.06.2014 год.</t>
  </si>
  <si>
    <t>Телефон 8 (34675)3-74-79, прайсы на 18.06.2014 год.</t>
  </si>
  <si>
    <t>Дата составления: 01.07.2014 г</t>
  </si>
  <si>
    <t xml:space="preserve">                                                                              С.Н. Дюльдина</t>
  </si>
  <si>
    <t>1*</t>
  </si>
  <si>
    <t>2*</t>
  </si>
  <si>
    <t>3*</t>
  </si>
  <si>
    <t xml:space="preserve">Жилет с брюками для мальчика, из костюмной ткани темно-синего цвета, состав  вискоза- не менее 50%, п/э – 50%. Жилет для мальчика с застежкой борта на 3 обметанных петли и 3 пуговицы. Захлест борта на правую переднюю сторону. Полочка с рельефами из проймы. Карманы прорезные с листочкой и втачными концами параллельно низу.  Край борта фигурный. Спинка со средним швом с рельефом из поймы. Хлястик с 2-мя пуговицами. Изделие посажено на подкладку. Подклад из подкладочной ткани.  
Брюки на притачном поясе с застежкой на петлю и пуговицу с 5 шлевками. По среднему шву обработано застежка гульфик с подрезом. На передней половинке защип. Карман в отрезном бочке. На задней половине брюк вытачка.
</t>
  </si>
  <si>
    <t>Сарафан для девочки, из костюмной ткани темно-синего цвета, состав: вискоза - не менее 50%, п/э – не менее 50%. Сарафан  полуприлегающего силуэта, застегивающийся на тесьму – молнию, расположенную  в боковом шве. Полочка с полукруглым вырезом и отрезной кокеткой, а так же вертикальными рельефами. На кокетки полочки застрочены 9 (девять) вертикальных защипов. Спинка сарафана со средним швом и рельефами. Нижняя  часть сарафана отрезная (по линии бедер) в складку.</t>
  </si>
  <si>
    <t>Водолазка для девочки, состав:  хлопок не менее 95%, эластан не менее 5%, цвет белый, прямого силуэта. Воротник стойка. Рукав длинный.</t>
  </si>
  <si>
    <t>Водолазка для мальчика:  хлопок не менее 95%, эластан не менее 5%, цвет белый, прямого силуэта. Воротник стойка. Рукав длинный.</t>
  </si>
  <si>
    <t>1* ООО "Лидер", коммерческое предложение от 20.06.14 г., б/н</t>
  </si>
  <si>
    <t>1* ООО "Яса - Текстиль", коммерческое предложение от 25.06.14 г., б/н</t>
  </si>
  <si>
    <t>2* Фабрика школьной одежды "Лидер-торг", коммерческое предложение от 20.07.2014 г., б/н</t>
  </si>
  <si>
    <t>Всего:</t>
  </si>
  <si>
    <t xml:space="preserve"> Начальная  максимальная цена договора: 196 230 (сто девяносто шесть тысяч двесьти тридцать) рублей 00 копеек</t>
  </si>
  <si>
    <t>ИТОГО: Начальная (максимальная) цена договора 196 230 рублей, 00 копеек.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</si>
</sst>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vertical="center" wrapText="1"/>
    </xf>
    <xf numFmtId="4" fontId="5" fillId="33" borderId="24" xfId="0" applyNumberFormat="1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vertical="center"/>
    </xf>
    <xf numFmtId="4" fontId="5" fillId="33" borderId="17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4" fontId="5" fillId="33" borderId="25" xfId="0" applyNumberFormat="1" applyFont="1" applyFill="1" applyBorder="1" applyAlignment="1">
      <alignment vertical="center" wrapText="1"/>
    </xf>
    <xf numFmtId="4" fontId="5" fillId="33" borderId="30" xfId="0" applyNumberFormat="1" applyFont="1" applyFill="1" applyBorder="1" applyAlignment="1">
      <alignment vertical="center" wrapText="1"/>
    </xf>
    <xf numFmtId="4" fontId="5" fillId="33" borderId="3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 wrapText="1"/>
    </xf>
    <xf numFmtId="4" fontId="5" fillId="33" borderId="18" xfId="0" applyNumberFormat="1" applyFont="1" applyFill="1" applyBorder="1" applyAlignment="1">
      <alignment vertical="center" wrapText="1"/>
    </xf>
    <xf numFmtId="4" fontId="5" fillId="33" borderId="32" xfId="0" applyNumberFormat="1" applyFont="1" applyFill="1" applyBorder="1" applyAlignment="1">
      <alignment vertical="center" wrapText="1"/>
    </xf>
    <xf numFmtId="4" fontId="5" fillId="33" borderId="19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33" borderId="25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5" fillId="33" borderId="33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left" vertical="center" wrapText="1"/>
    </xf>
    <xf numFmtId="4" fontId="5" fillId="33" borderId="33" xfId="0" applyNumberFormat="1" applyFont="1" applyFill="1" applyBorder="1" applyAlignment="1">
      <alignment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" fontId="5" fillId="33" borderId="37" xfId="0" applyNumberFormat="1" applyFont="1" applyFill="1" applyBorder="1" applyAlignment="1">
      <alignment vertical="center"/>
    </xf>
    <xf numFmtId="0" fontId="5" fillId="34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5" fillId="33" borderId="40" xfId="0" applyNumberFormat="1" applyFont="1" applyFill="1" applyBorder="1" applyAlignment="1">
      <alignment vertical="center"/>
    </xf>
    <xf numFmtId="4" fontId="5" fillId="33" borderId="41" xfId="0" applyNumberFormat="1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vertical="center"/>
    </xf>
    <xf numFmtId="4" fontId="3" fillId="33" borderId="41" xfId="0" applyNumberFormat="1" applyFont="1" applyFill="1" applyBorder="1" applyAlignment="1">
      <alignment vertical="center"/>
    </xf>
    <xf numFmtId="0" fontId="1" fillId="0" borderId="19" xfId="0" applyFont="1" applyBorder="1" applyAlignment="1">
      <alignment wrapText="1"/>
    </xf>
    <xf numFmtId="3" fontId="3" fillId="33" borderId="18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 wrapText="1"/>
    </xf>
    <xf numFmtId="3" fontId="5" fillId="33" borderId="42" xfId="0" applyNumberFormat="1" applyFont="1" applyFill="1" applyBorder="1" applyAlignment="1">
      <alignment vertical="center" wrapText="1"/>
    </xf>
    <xf numFmtId="3" fontId="5" fillId="33" borderId="25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 wrapText="1"/>
    </xf>
    <xf numFmtId="3" fontId="5" fillId="33" borderId="32" xfId="0" applyNumberFormat="1" applyFont="1" applyFill="1" applyBorder="1" applyAlignment="1">
      <alignment vertical="center" wrapText="1"/>
    </xf>
    <xf numFmtId="3" fontId="3" fillId="33" borderId="43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vertical="center"/>
    </xf>
    <xf numFmtId="3" fontId="5" fillId="33" borderId="37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3" borderId="44" xfId="0" applyFont="1" applyFill="1" applyBorder="1" applyAlignment="1">
      <alignment vertical="center" wrapText="1"/>
    </xf>
    <xf numFmtId="0" fontId="6" fillId="33" borderId="45" xfId="0" applyFont="1" applyFill="1" applyBorder="1" applyAlignment="1">
      <alignment vertical="center" wrapText="1"/>
    </xf>
    <xf numFmtId="0" fontId="6" fillId="33" borderId="46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5" fillId="33" borderId="49" xfId="0" applyFont="1" applyFill="1" applyBorder="1" applyAlignment="1">
      <alignment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5" fillId="33" borderId="44" xfId="0" applyNumberFormat="1" applyFont="1" applyFill="1" applyBorder="1" applyAlignment="1">
      <alignment vertical="center" wrapText="1"/>
    </xf>
    <xf numFmtId="4" fontId="5" fillId="33" borderId="45" xfId="0" applyNumberFormat="1" applyFont="1" applyFill="1" applyBorder="1" applyAlignment="1">
      <alignment vertical="center" wrapText="1"/>
    </xf>
    <xf numFmtId="4" fontId="5" fillId="33" borderId="46" xfId="0" applyNumberFormat="1" applyFont="1" applyFill="1" applyBorder="1" applyAlignment="1">
      <alignment vertical="center" wrapText="1"/>
    </xf>
    <xf numFmtId="4" fontId="5" fillId="33" borderId="19" xfId="0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3" borderId="50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workbookViewId="0" topLeftCell="A22">
      <selection activeCell="H23" sqref="H23"/>
    </sheetView>
  </sheetViews>
  <sheetFormatPr defaultColWidth="11.57421875" defaultRowHeight="12.75"/>
  <cols>
    <col min="1" max="1" width="17.28125" style="1" customWidth="1"/>
    <col min="2" max="2" width="11.421875" style="1" hidden="1" customWidth="1"/>
    <col min="3" max="3" width="11.57421875" style="1" hidden="1" customWidth="1"/>
    <col min="4" max="4" width="12.00390625" style="1" customWidth="1"/>
    <col min="5" max="5" width="17.140625" style="1" customWidth="1"/>
    <col min="6" max="6" width="12.421875" style="1" customWidth="1"/>
    <col min="7" max="7" width="20.140625" style="1" customWidth="1"/>
    <col min="8" max="8" width="15.8515625" style="1" customWidth="1"/>
    <col min="9" max="9" width="11.57421875" style="1" hidden="1" customWidth="1"/>
    <col min="10" max="16384" width="11.57421875" style="1" customWidth="1"/>
  </cols>
  <sheetData>
    <row r="1" spans="1:8" ht="18" customHeight="1">
      <c r="A1" s="122" t="s">
        <v>21</v>
      </c>
      <c r="B1" s="123"/>
      <c r="C1" s="123"/>
      <c r="D1" s="123"/>
      <c r="E1" s="123"/>
      <c r="F1" s="123"/>
      <c r="G1" s="123"/>
      <c r="H1" s="123"/>
    </row>
    <row r="2" spans="1:8" s="2" customFormat="1" ht="15" customHeight="1">
      <c r="A2" s="63"/>
      <c r="B2" s="69"/>
      <c r="C2" s="69"/>
      <c r="D2" s="69"/>
      <c r="E2" s="70"/>
      <c r="F2" s="70"/>
      <c r="G2" s="7"/>
      <c r="H2" s="7"/>
    </row>
    <row r="3" spans="1:10" ht="15">
      <c r="A3" s="68" t="s">
        <v>0</v>
      </c>
      <c r="B3" s="104" t="s">
        <v>1</v>
      </c>
      <c r="C3" s="105"/>
      <c r="D3" s="105"/>
      <c r="E3" s="105"/>
      <c r="F3" s="106"/>
      <c r="G3" s="8" t="s">
        <v>2</v>
      </c>
      <c r="H3" s="9" t="s">
        <v>3</v>
      </c>
      <c r="J3" s="4"/>
    </row>
    <row r="4" spans="1:10" ht="15">
      <c r="A4" s="10"/>
      <c r="B4" s="113" t="s">
        <v>26</v>
      </c>
      <c r="C4" s="114"/>
      <c r="D4" s="115"/>
      <c r="E4" s="11" t="s">
        <v>27</v>
      </c>
      <c r="F4" s="11" t="s">
        <v>28</v>
      </c>
      <c r="G4" s="11" t="s">
        <v>19</v>
      </c>
      <c r="H4" s="12" t="s">
        <v>20</v>
      </c>
      <c r="J4" s="4"/>
    </row>
    <row r="5" spans="1:8" ht="86.25" customHeight="1">
      <c r="A5" s="54" t="s">
        <v>4</v>
      </c>
      <c r="B5" s="124" t="s">
        <v>30</v>
      </c>
      <c r="C5" s="125"/>
      <c r="D5" s="125"/>
      <c r="E5" s="125"/>
      <c r="F5" s="125"/>
      <c r="G5" s="126"/>
      <c r="H5" s="20" t="s">
        <v>5</v>
      </c>
    </row>
    <row r="6" spans="1:8" ht="18" customHeight="1">
      <c r="A6" s="29" t="s">
        <v>6</v>
      </c>
      <c r="B6" s="127">
        <v>67</v>
      </c>
      <c r="C6" s="128"/>
      <c r="D6" s="128"/>
      <c r="E6" s="128"/>
      <c r="F6" s="128"/>
      <c r="G6" s="129"/>
      <c r="H6" s="25" t="s">
        <v>5</v>
      </c>
    </row>
    <row r="7" spans="1:8" ht="15">
      <c r="A7" s="30" t="s">
        <v>8</v>
      </c>
      <c r="B7" s="31">
        <v>0</v>
      </c>
      <c r="C7" s="32">
        <v>0</v>
      </c>
      <c r="D7" s="77">
        <v>1300</v>
      </c>
      <c r="E7" s="78">
        <v>1100</v>
      </c>
      <c r="F7" s="78">
        <v>1000</v>
      </c>
      <c r="G7" s="76">
        <f>(D7+E7+F7)/3</f>
        <v>1133.3333333333333</v>
      </c>
      <c r="H7" s="76">
        <v>1133</v>
      </c>
    </row>
    <row r="8" spans="1:8" ht="15">
      <c r="A8" s="34" t="s">
        <v>9</v>
      </c>
      <c r="B8" s="35">
        <f>B6*B7</f>
        <v>0</v>
      </c>
      <c r="C8" s="35">
        <f>B6*C7</f>
        <v>0</v>
      </c>
      <c r="D8" s="79"/>
      <c r="E8" s="79"/>
      <c r="F8" s="79"/>
      <c r="G8" s="76"/>
      <c r="H8" s="76">
        <f>B6*H7</f>
        <v>75911</v>
      </c>
    </row>
    <row r="9" spans="1:8" ht="86.25" customHeight="1" hidden="1">
      <c r="A9" s="29" t="s">
        <v>4</v>
      </c>
      <c r="B9" s="98"/>
      <c r="C9" s="37"/>
      <c r="D9" s="37"/>
      <c r="E9" s="57"/>
      <c r="F9" s="57"/>
      <c r="G9" s="38"/>
      <c r="H9" s="23" t="s">
        <v>5</v>
      </c>
    </row>
    <row r="10" spans="1:8" ht="24" hidden="1">
      <c r="A10" s="29" t="s">
        <v>6</v>
      </c>
      <c r="B10" s="99"/>
      <c r="C10" s="39"/>
      <c r="D10" s="39"/>
      <c r="E10" s="58"/>
      <c r="F10" s="58"/>
      <c r="G10" s="40"/>
      <c r="H10" s="21" t="s">
        <v>5</v>
      </c>
    </row>
    <row r="11" spans="1:8" ht="16.5" customHeight="1" hidden="1">
      <c r="A11" s="30" t="s">
        <v>7</v>
      </c>
      <c r="B11" s="41"/>
      <c r="C11" s="42"/>
      <c r="D11" s="42"/>
      <c r="E11" s="59"/>
      <c r="F11" s="59"/>
      <c r="G11" s="43"/>
      <c r="H11" s="21" t="s">
        <v>5</v>
      </c>
    </row>
    <row r="12" spans="1:8" ht="15" hidden="1">
      <c r="A12" s="30" t="s">
        <v>8</v>
      </c>
      <c r="B12" s="44"/>
      <c r="C12" s="45"/>
      <c r="D12" s="45"/>
      <c r="E12" s="60"/>
      <c r="F12" s="60"/>
      <c r="G12" s="36"/>
      <c r="H12" s="22">
        <v>27.34</v>
      </c>
    </row>
    <row r="13" spans="1:8" ht="15" hidden="1">
      <c r="A13" s="34" t="s">
        <v>9</v>
      </c>
      <c r="B13" s="35">
        <f>B12*$B10</f>
        <v>0</v>
      </c>
      <c r="C13" s="46">
        <f>C12*$B10</f>
        <v>0</v>
      </c>
      <c r="D13" s="46">
        <f>D12*$B10</f>
        <v>0</v>
      </c>
      <c r="E13" s="56"/>
      <c r="F13" s="56"/>
      <c r="G13" s="36">
        <f>G12*B10</f>
        <v>0</v>
      </c>
      <c r="H13" s="22">
        <v>2761.34</v>
      </c>
    </row>
    <row r="14" spans="1:8" ht="57" customHeight="1" hidden="1">
      <c r="A14" s="30" t="s">
        <v>4</v>
      </c>
      <c r="B14" s="100"/>
      <c r="C14" s="102"/>
      <c r="D14" s="47"/>
      <c r="E14" s="61"/>
      <c r="F14" s="61"/>
      <c r="G14" s="38"/>
      <c r="H14" s="23"/>
    </row>
    <row r="15" spans="1:8" ht="24.75" hidden="1" thickBot="1">
      <c r="A15" s="30" t="s">
        <v>6</v>
      </c>
      <c r="B15" s="101"/>
      <c r="C15" s="103"/>
      <c r="D15" s="48"/>
      <c r="E15" s="62"/>
      <c r="F15" s="62"/>
      <c r="G15" s="40"/>
      <c r="H15" s="21"/>
    </row>
    <row r="16" spans="1:8" ht="16.5" customHeight="1" hidden="1">
      <c r="A16" s="30" t="s">
        <v>7</v>
      </c>
      <c r="B16" s="49"/>
      <c r="C16" s="49"/>
      <c r="D16" s="49"/>
      <c r="E16" s="49"/>
      <c r="F16" s="49"/>
      <c r="G16" s="49"/>
      <c r="H16" s="21"/>
    </row>
    <row r="17" spans="1:8" ht="15" hidden="1">
      <c r="A17" s="30" t="s">
        <v>8</v>
      </c>
      <c r="B17" s="50"/>
      <c r="C17" s="50"/>
      <c r="D17" s="50"/>
      <c r="E17" s="50"/>
      <c r="F17" s="50"/>
      <c r="G17" s="33"/>
      <c r="H17" s="22">
        <v>1.49</v>
      </c>
    </row>
    <row r="18" spans="1:8" ht="15" hidden="1">
      <c r="A18" s="34" t="s">
        <v>9</v>
      </c>
      <c r="B18" s="33">
        <f>B17*$B15</f>
        <v>0</v>
      </c>
      <c r="C18" s="33">
        <f>C17*$B15</f>
        <v>0</v>
      </c>
      <c r="D18" s="33">
        <f>D17*$B15</f>
        <v>0</v>
      </c>
      <c r="E18" s="33"/>
      <c r="F18" s="33"/>
      <c r="G18" s="33">
        <f>G17*B15</f>
        <v>0</v>
      </c>
      <c r="H18" s="22">
        <v>149</v>
      </c>
    </row>
    <row r="19" spans="1:8" ht="39.75" customHeight="1">
      <c r="A19" s="54" t="s">
        <v>4</v>
      </c>
      <c r="B19" s="117" t="s">
        <v>31</v>
      </c>
      <c r="C19" s="118"/>
      <c r="D19" s="118"/>
      <c r="E19" s="118"/>
      <c r="F19" s="118"/>
      <c r="G19" s="119"/>
      <c r="H19" s="26" t="s">
        <v>5</v>
      </c>
    </row>
    <row r="20" spans="1:8" ht="20.25" customHeight="1">
      <c r="A20" s="30" t="s">
        <v>6</v>
      </c>
      <c r="B20" s="107">
        <v>67</v>
      </c>
      <c r="C20" s="108"/>
      <c r="D20" s="108"/>
      <c r="E20" s="108"/>
      <c r="F20" s="108"/>
      <c r="G20" s="109"/>
      <c r="H20" s="27" t="s">
        <v>5</v>
      </c>
    </row>
    <row r="21" spans="1:8" ht="15">
      <c r="A21" s="30" t="s">
        <v>8</v>
      </c>
      <c r="B21" s="44">
        <v>0</v>
      </c>
      <c r="C21" s="51">
        <v>0</v>
      </c>
      <c r="D21" s="80">
        <v>400</v>
      </c>
      <c r="E21" s="81">
        <v>354</v>
      </c>
      <c r="F21" s="81">
        <v>300</v>
      </c>
      <c r="G21" s="76">
        <f>(D21+E21+F21)/3</f>
        <v>351.3333333333333</v>
      </c>
      <c r="H21" s="76">
        <v>351</v>
      </c>
    </row>
    <row r="22" spans="1:8" ht="15">
      <c r="A22" s="34" t="s">
        <v>9</v>
      </c>
      <c r="B22" s="35">
        <f>B20*B21</f>
        <v>0</v>
      </c>
      <c r="C22" s="35">
        <f>B20*C21</f>
        <v>0</v>
      </c>
      <c r="D22" s="79"/>
      <c r="E22" s="79"/>
      <c r="F22" s="79"/>
      <c r="G22" s="76"/>
      <c r="H22" s="76">
        <f>B20*H21</f>
        <v>23517</v>
      </c>
    </row>
    <row r="23" spans="1:8" ht="133.5" customHeight="1">
      <c r="A23" s="54" t="s">
        <v>4</v>
      </c>
      <c r="B23" s="89" t="s">
        <v>29</v>
      </c>
      <c r="C23" s="90"/>
      <c r="D23" s="90"/>
      <c r="E23" s="90"/>
      <c r="F23" s="90"/>
      <c r="G23" s="91"/>
      <c r="H23" s="23" t="s">
        <v>5</v>
      </c>
    </row>
    <row r="24" spans="1:8" ht="16.5" customHeight="1">
      <c r="A24" s="29" t="s">
        <v>6</v>
      </c>
      <c r="B24" s="110">
        <v>58</v>
      </c>
      <c r="C24" s="111"/>
      <c r="D24" s="111"/>
      <c r="E24" s="111"/>
      <c r="F24" s="111"/>
      <c r="G24" s="112"/>
      <c r="H24" s="25" t="s">
        <v>5</v>
      </c>
    </row>
    <row r="25" spans="1:8" ht="15">
      <c r="A25" s="30" t="s">
        <v>8</v>
      </c>
      <c r="B25" s="44">
        <v>0</v>
      </c>
      <c r="C25" s="51">
        <v>0</v>
      </c>
      <c r="D25" s="80">
        <v>1400</v>
      </c>
      <c r="E25" s="78">
        <v>1300</v>
      </c>
      <c r="F25" s="78">
        <v>1249.56</v>
      </c>
      <c r="G25" s="76">
        <f>(D25+E25+F25)/3</f>
        <v>1316.52</v>
      </c>
      <c r="H25" s="76">
        <v>1317</v>
      </c>
    </row>
    <row r="26" spans="1:8" ht="15">
      <c r="A26" s="34" t="s">
        <v>9</v>
      </c>
      <c r="B26" s="35">
        <f>B24*B25</f>
        <v>0</v>
      </c>
      <c r="C26" s="35">
        <f>B24*C25</f>
        <v>0</v>
      </c>
      <c r="D26" s="79"/>
      <c r="E26" s="79"/>
      <c r="F26" s="79"/>
      <c r="G26" s="76"/>
      <c r="H26" s="76">
        <f>B24*H25</f>
        <v>76386</v>
      </c>
    </row>
    <row r="27" spans="1:15" ht="15" hidden="1">
      <c r="A27" s="53" t="s">
        <v>9</v>
      </c>
      <c r="B27" s="52">
        <f>B8+B22+B26</f>
        <v>0</v>
      </c>
      <c r="C27" s="52">
        <f>C8+C22+C26</f>
        <v>0</v>
      </c>
      <c r="D27" s="52">
        <f>D8+D22+D26</f>
        <v>0</v>
      </c>
      <c r="E27" s="52">
        <f>E8+E22+E26</f>
        <v>0</v>
      </c>
      <c r="F27" s="52">
        <f>F8+F22+F26</f>
        <v>0</v>
      </c>
      <c r="G27" s="36">
        <f>(B27+C27+D27+E27+F27)/5</f>
        <v>0</v>
      </c>
      <c r="H27" s="24">
        <f>G27</f>
        <v>0</v>
      </c>
      <c r="I27" s="18"/>
      <c r="J27" s="19"/>
      <c r="K27" s="19"/>
      <c r="L27" s="19"/>
      <c r="M27" s="3"/>
      <c r="N27" s="5"/>
      <c r="O27" s="6"/>
    </row>
    <row r="28" spans="1:8" ht="45" customHeight="1">
      <c r="A28" s="54" t="s">
        <v>4</v>
      </c>
      <c r="B28" s="117" t="s">
        <v>32</v>
      </c>
      <c r="C28" s="118"/>
      <c r="D28" s="118"/>
      <c r="E28" s="118"/>
      <c r="F28" s="118"/>
      <c r="G28" s="119"/>
      <c r="H28" s="23" t="s">
        <v>5</v>
      </c>
    </row>
    <row r="29" spans="1:8" ht="24">
      <c r="A29" s="29" t="s">
        <v>6</v>
      </c>
      <c r="B29" s="110">
        <v>58</v>
      </c>
      <c r="C29" s="111"/>
      <c r="D29" s="111"/>
      <c r="E29" s="111"/>
      <c r="F29" s="111"/>
      <c r="G29" s="112"/>
      <c r="H29" s="25" t="s">
        <v>5</v>
      </c>
    </row>
    <row r="30" spans="1:8" ht="15">
      <c r="A30" s="30" t="s">
        <v>8</v>
      </c>
      <c r="B30" s="44">
        <v>0</v>
      </c>
      <c r="C30" s="51">
        <v>0</v>
      </c>
      <c r="D30" s="80">
        <v>400</v>
      </c>
      <c r="E30" s="78">
        <v>355</v>
      </c>
      <c r="F30" s="78">
        <v>300</v>
      </c>
      <c r="G30" s="76">
        <f>(D30+E30+F30)/3</f>
        <v>351.6666666666667</v>
      </c>
      <c r="H30" s="76">
        <v>352</v>
      </c>
    </row>
    <row r="31" spans="1:8" ht="15">
      <c r="A31" s="34" t="s">
        <v>9</v>
      </c>
      <c r="B31" s="35">
        <v>0</v>
      </c>
      <c r="C31" s="35">
        <v>0</v>
      </c>
      <c r="D31" s="79">
        <f>B29*D30</f>
        <v>23200</v>
      </c>
      <c r="E31" s="79">
        <f>B29*E30</f>
        <v>20590</v>
      </c>
      <c r="F31" s="79">
        <f>B29*F30</f>
        <v>17400</v>
      </c>
      <c r="G31" s="82">
        <f>(D31+E31+F31)/3</f>
        <v>20396.666666666668</v>
      </c>
      <c r="H31" s="82">
        <f>B29*H30</f>
        <v>20416</v>
      </c>
    </row>
    <row r="32" spans="1:15" ht="15">
      <c r="A32" s="65" t="s">
        <v>36</v>
      </c>
      <c r="B32" s="66">
        <f aca="true" t="shared" si="0" ref="B32:H32">B8+B22+B26+B31</f>
        <v>0</v>
      </c>
      <c r="C32" s="66">
        <f t="shared" si="0"/>
        <v>0</v>
      </c>
      <c r="D32" s="84"/>
      <c r="E32" s="84"/>
      <c r="F32" s="84"/>
      <c r="G32" s="83"/>
      <c r="H32" s="83">
        <f>H8+H22+H26+H31</f>
        <v>196230</v>
      </c>
      <c r="I32" s="18"/>
      <c r="J32" s="19"/>
      <c r="K32" s="19"/>
      <c r="L32" s="19"/>
      <c r="M32" s="3"/>
      <c r="N32" s="5"/>
      <c r="O32" s="6"/>
    </row>
    <row r="33" spans="1:15" ht="15" customHeight="1">
      <c r="A33" s="130" t="s">
        <v>38</v>
      </c>
      <c r="B33" s="131"/>
      <c r="C33" s="131"/>
      <c r="D33" s="131"/>
      <c r="E33" s="131"/>
      <c r="F33" s="131"/>
      <c r="G33" s="131"/>
      <c r="H33" s="132"/>
      <c r="I33" s="18"/>
      <c r="J33" s="19"/>
      <c r="K33" s="19"/>
      <c r="L33" s="19"/>
      <c r="M33" s="3"/>
      <c r="N33" s="5"/>
      <c r="O33" s="6"/>
    </row>
    <row r="34" spans="1:15" ht="23.25" customHeight="1">
      <c r="A34" s="53" t="s">
        <v>26</v>
      </c>
      <c r="B34" s="120" t="s">
        <v>15</v>
      </c>
      <c r="C34" s="121"/>
      <c r="D34" s="86" t="s">
        <v>33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24" customHeight="1">
      <c r="A35" s="53" t="s">
        <v>27</v>
      </c>
      <c r="B35" s="52" t="s">
        <v>16</v>
      </c>
      <c r="C35" s="52"/>
      <c r="D35" s="86" t="s">
        <v>34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24.75" customHeight="1">
      <c r="A36" s="53" t="s">
        <v>28</v>
      </c>
      <c r="B36" s="52" t="s">
        <v>17</v>
      </c>
      <c r="C36" s="52"/>
      <c r="D36" s="86" t="s">
        <v>35</v>
      </c>
      <c r="E36" s="86"/>
      <c r="F36" s="86"/>
      <c r="G36" s="86"/>
      <c r="H36" s="86"/>
      <c r="I36" s="75"/>
      <c r="J36" s="75"/>
      <c r="K36" s="75"/>
      <c r="L36" s="75"/>
      <c r="M36" s="75"/>
      <c r="N36" s="75"/>
      <c r="O36" s="75"/>
    </row>
    <row r="37" spans="1:15" ht="16.5" customHeight="1" hidden="1">
      <c r="A37" s="64">
        <v>4</v>
      </c>
      <c r="B37" s="71" t="s">
        <v>18</v>
      </c>
      <c r="C37" s="72"/>
      <c r="D37" s="71" t="s">
        <v>22</v>
      </c>
      <c r="E37" s="73"/>
      <c r="F37" s="73"/>
      <c r="G37" s="73"/>
      <c r="H37" s="74"/>
      <c r="I37" s="18"/>
      <c r="J37" s="19"/>
      <c r="K37" s="19"/>
      <c r="L37" s="19"/>
      <c r="M37" s="3"/>
      <c r="N37" s="5"/>
      <c r="O37" s="6"/>
    </row>
    <row r="38" spans="1:8" ht="20.25" customHeight="1" hidden="1">
      <c r="A38" s="67">
        <v>5</v>
      </c>
      <c r="B38" s="133" t="s">
        <v>14</v>
      </c>
      <c r="C38" s="133"/>
      <c r="D38" s="85" t="s">
        <v>23</v>
      </c>
      <c r="E38" s="85"/>
      <c r="F38" s="85"/>
      <c r="G38" s="85"/>
      <c r="H38" s="85"/>
    </row>
    <row r="39" spans="1:8" ht="15" hidden="1">
      <c r="A39" s="13"/>
      <c r="B39" s="13"/>
      <c r="C39" s="13"/>
      <c r="D39" s="14"/>
      <c r="E39" s="14"/>
      <c r="F39" s="14"/>
      <c r="G39" s="13"/>
      <c r="H39" s="15"/>
    </row>
    <row r="40" spans="1:8" ht="12.75">
      <c r="A40" s="93" t="s">
        <v>37</v>
      </c>
      <c r="B40" s="94"/>
      <c r="C40" s="94"/>
      <c r="D40" s="94"/>
      <c r="E40" s="94"/>
      <c r="F40" s="94"/>
      <c r="G40" s="94"/>
      <c r="H40" s="94"/>
    </row>
    <row r="41" spans="1:8" ht="6.75" customHeight="1">
      <c r="A41" s="94"/>
      <c r="B41" s="94"/>
      <c r="C41" s="94"/>
      <c r="D41" s="94"/>
      <c r="E41" s="94"/>
      <c r="F41" s="94"/>
      <c r="G41" s="94"/>
      <c r="H41" s="94"/>
    </row>
    <row r="42" spans="1:8" ht="12.75" customHeight="1">
      <c r="A42" s="96" t="s">
        <v>11</v>
      </c>
      <c r="B42" s="97"/>
      <c r="C42" s="97"/>
      <c r="D42" s="92" t="s">
        <v>25</v>
      </c>
      <c r="E42" s="92"/>
      <c r="F42" s="92"/>
      <c r="G42" s="92"/>
      <c r="H42" s="92"/>
    </row>
    <row r="43" spans="1:8" ht="7.5" customHeight="1">
      <c r="A43" s="97"/>
      <c r="B43" s="97"/>
      <c r="C43" s="97"/>
      <c r="D43" s="92"/>
      <c r="E43" s="92"/>
      <c r="F43" s="92"/>
      <c r="G43" s="92"/>
      <c r="H43" s="92"/>
    </row>
    <row r="44" spans="1:8" ht="17.25" customHeight="1">
      <c r="A44" s="93" t="s">
        <v>10</v>
      </c>
      <c r="B44" s="95"/>
      <c r="C44" s="95"/>
      <c r="D44" s="88" t="s">
        <v>12</v>
      </c>
      <c r="E44" s="88"/>
      <c r="F44" s="88"/>
      <c r="G44" s="88"/>
      <c r="H44" s="88"/>
    </row>
    <row r="45" spans="1:8" ht="12" customHeight="1" hidden="1">
      <c r="A45" s="16"/>
      <c r="B45" s="16"/>
      <c r="C45" s="16"/>
      <c r="D45" s="16"/>
      <c r="E45" s="16"/>
      <c r="F45" s="16"/>
      <c r="G45" s="16"/>
      <c r="H45" s="16"/>
    </row>
    <row r="46" spans="1:8" ht="12.75" hidden="1">
      <c r="A46" s="16" t="s">
        <v>10</v>
      </c>
      <c r="B46" s="16"/>
      <c r="C46" s="16"/>
      <c r="D46" s="16"/>
      <c r="E46" s="16"/>
      <c r="F46" s="16"/>
      <c r="G46" s="16"/>
      <c r="H46" s="55"/>
    </row>
    <row r="47" spans="1:8" ht="21.75" customHeight="1">
      <c r="A47" s="116" t="s">
        <v>24</v>
      </c>
      <c r="B47" s="116"/>
      <c r="C47" s="116"/>
      <c r="D47" s="116"/>
      <c r="E47" s="116"/>
      <c r="F47" s="116"/>
      <c r="G47" s="116"/>
      <c r="H47" s="116"/>
    </row>
    <row r="48" spans="1:8" ht="23.25" customHeight="1">
      <c r="A48" s="28" t="s">
        <v>13</v>
      </c>
      <c r="B48" s="17"/>
      <c r="C48" s="17"/>
      <c r="D48" s="17"/>
      <c r="E48" s="17"/>
      <c r="F48" s="17"/>
      <c r="G48" s="17"/>
      <c r="H48" s="16"/>
    </row>
    <row r="49" ht="12.75" hidden="1"/>
  </sheetData>
  <sheetProtection selectLockedCells="1" selectUnlockedCells="1"/>
  <mergeCells count="27">
    <mergeCell ref="A47:H47"/>
    <mergeCell ref="B28:G28"/>
    <mergeCell ref="B29:G29"/>
    <mergeCell ref="B34:C34"/>
    <mergeCell ref="A1:H1"/>
    <mergeCell ref="B5:G5"/>
    <mergeCell ref="B6:G6"/>
    <mergeCell ref="B19:G19"/>
    <mergeCell ref="A33:H33"/>
    <mergeCell ref="B38:C38"/>
    <mergeCell ref="B9:B10"/>
    <mergeCell ref="B14:B15"/>
    <mergeCell ref="C14:C15"/>
    <mergeCell ref="B3:F3"/>
    <mergeCell ref="B20:G20"/>
    <mergeCell ref="B24:G24"/>
    <mergeCell ref="B4:D4"/>
    <mergeCell ref="D38:H38"/>
    <mergeCell ref="D35:O35"/>
    <mergeCell ref="D36:H36"/>
    <mergeCell ref="D44:H44"/>
    <mergeCell ref="B23:G23"/>
    <mergeCell ref="D42:H43"/>
    <mergeCell ref="A40:H41"/>
    <mergeCell ref="A44:C44"/>
    <mergeCell ref="A42:C43"/>
    <mergeCell ref="D34:O34"/>
  </mergeCells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reserv</cp:lastModifiedBy>
  <cp:lastPrinted>2014-07-11T10:30:02Z</cp:lastPrinted>
  <dcterms:created xsi:type="dcterms:W3CDTF">2013-12-10T04:38:43Z</dcterms:created>
  <dcterms:modified xsi:type="dcterms:W3CDTF">2014-07-11T10:30:08Z</dcterms:modified>
  <cp:category/>
  <cp:version/>
  <cp:contentType/>
  <cp:contentStatus/>
</cp:coreProperties>
</file>